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SGP\Projects\In development\Chamber solar\"/>
    </mc:Choice>
  </mc:AlternateContent>
  <bookViews>
    <workbookView xWindow="0" yWindow="0" windowWidth="28800" windowHeight="11445"/>
  </bookViews>
  <sheets>
    <sheet name="Смета мероприятий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G16" i="2" l="1"/>
  <c r="G19" i="2" s="1"/>
  <c r="H16" i="2" l="1"/>
  <c r="H19" i="2" s="1"/>
  <c r="E8" i="2"/>
  <c r="F8" i="2" s="1"/>
  <c r="H8" i="2" s="1"/>
  <c r="E7" i="2"/>
  <c r="F7" i="2" s="1"/>
  <c r="H7" i="2" s="1"/>
  <c r="F23" i="2"/>
  <c r="G20" i="2"/>
  <c r="H20" i="2" s="1"/>
  <c r="G21" i="2"/>
  <c r="G17" i="2"/>
  <c r="G18" i="2"/>
  <c r="H18" i="2" s="1"/>
  <c r="H13" i="2"/>
  <c r="H14" i="2" s="1"/>
  <c r="G14" i="2"/>
  <c r="F14" i="2"/>
  <c r="G22" i="2"/>
  <c r="H22" i="2"/>
  <c r="G11" i="2"/>
  <c r="F19" i="2"/>
  <c r="G23" i="2" l="1"/>
  <c r="H21" i="2"/>
  <c r="H23" i="2" s="1"/>
  <c r="G24" i="2"/>
  <c r="G27" i="2" s="1"/>
  <c r="H11" i="2"/>
  <c r="H17" i="2"/>
  <c r="F11" i="2"/>
  <c r="F24" i="2" s="1"/>
  <c r="F27" i="2" s="1"/>
  <c r="H24" i="2" l="1"/>
  <c r="H27" i="2" s="1"/>
</calcChain>
</file>

<file path=xl/sharedStrings.xml><?xml version="1.0" encoding="utf-8"?>
<sst xmlns="http://schemas.openxmlformats.org/spreadsheetml/2006/main" count="61" uniqueCount="52">
  <si>
    <t>Мероприятие</t>
  </si>
  <si>
    <t>закупки</t>
  </si>
  <si>
    <t>Коли-личес-тво</t>
  </si>
  <si>
    <t>$ USA</t>
  </si>
  <si>
    <t>ПМГ ГЭФ</t>
  </si>
  <si>
    <t>Общая сумма</t>
  </si>
  <si>
    <t>Комментарии</t>
  </si>
  <si>
    <t>месяц</t>
  </si>
  <si>
    <t>Итого по задаче 1.</t>
  </si>
  <si>
    <t>Создание команды проекта, распределение обязанностей членов команды</t>
  </si>
  <si>
    <t xml:space="preserve">           Действие                                         Наименование</t>
  </si>
  <si>
    <t xml:space="preserve">  Един.           измер.</t>
  </si>
  <si>
    <t>Цена за един.</t>
  </si>
  <si>
    <t>Другой источник</t>
  </si>
  <si>
    <t>Проведение семинаров и презентаций</t>
  </si>
  <si>
    <t>Подготовка и издание брошюр и буклетов о ФЭС</t>
  </si>
  <si>
    <t>комп.</t>
  </si>
  <si>
    <t>Ответственный исполнитель</t>
  </si>
  <si>
    <t>Эксперт по энергоэффективности</t>
  </si>
  <si>
    <t xml:space="preserve">Координация выполнения проекта, решения административных вопросов и содействие в работе с региональными ТПП </t>
  </si>
  <si>
    <t xml:space="preserve">Ответственный за сбор информации, организации семинаров, презентаций и работы со СМИ </t>
  </si>
  <si>
    <t>Всего расходов по проекту:</t>
  </si>
  <si>
    <t>Итого по задаче 2</t>
  </si>
  <si>
    <t xml:space="preserve">Техническая помощь и мониторинг поставки оборудования и монтажно-наладочных работ, разработка презентационного материала и брошюр о ФЭС </t>
  </si>
  <si>
    <t>ФИНАНСИРОВАНИЕ ПРОЕКТА</t>
  </si>
  <si>
    <t>Технические параметры указаны в Приложении №2.</t>
  </si>
  <si>
    <t>Мероприятие 1.2 Эксплуатация ФЭС</t>
  </si>
  <si>
    <t>Мероприятие 1.3. Обучение сотрудников обслуживанию и эксплуатации ФЭС</t>
  </si>
  <si>
    <t>Мероприятие 1.1  Закупка и монтаж ФЭС</t>
  </si>
  <si>
    <t>входит в конракт по закупке</t>
  </si>
  <si>
    <t>Технические параметры указаны в Приложени № 2</t>
  </si>
  <si>
    <t>ЗАДАЧА 1. ДЕМОНСТРАЦИЯ РАБОТЫ ФЭС ДЛЯ СУБЪЕКТОВ МАЛОГО БИЗНЕСА</t>
  </si>
  <si>
    <t>ЗАДАЧА 2. ПРОВЕДЕНИЕ РАСЧЕТА ПО АНАЛИЗУ ЭКОНОМИЧЕСКОЙ ВЫГОДЫ ОТ ИСПОЛЬЗОВАНИЯ ФЭС</t>
  </si>
  <si>
    <t>Мероприятие 2.2. Подготовка экономического анализа</t>
  </si>
  <si>
    <t>конракт</t>
  </si>
  <si>
    <t>ЗАДАЧА 3: РАСПРОСТРАНЕНИЕ ТЕХНОЛОГИИ СРЕДИ СУБЪЕКТОВ МАЛОГО БИЗНЕСА</t>
  </si>
  <si>
    <t>Найм экономиста</t>
  </si>
  <si>
    <t xml:space="preserve">Координатор проекта </t>
  </si>
  <si>
    <t>Итого по задаче 3</t>
  </si>
  <si>
    <t>Итого по администрации</t>
  </si>
  <si>
    <t>ISS ПРООН</t>
  </si>
  <si>
    <t>под итог</t>
  </si>
  <si>
    <t>непредвиденные расходы</t>
  </si>
  <si>
    <t>Комплект ФЭС мощностью 800 Вт</t>
  </si>
  <si>
    <t>Комплект ФЭС мощностью 1300 Вт</t>
  </si>
  <si>
    <t>Абдуганиев Ибрагим Хаджиевич</t>
  </si>
  <si>
    <t xml:space="preserve"> Проведение региональных семинаров и презентаций проекта, для представителей региональных хокимиятов, местных предприятий и других заинтересованных организаций, с привлением местных СМИ и телевидения.ТПП</t>
  </si>
  <si>
    <t>Разботка и издание брошюр и другого раздаточного материала о солнечных энергостанциях тиражом 1000 экземпляров, на русском и узбекском языках, которые будут розданы участникам семинаров и другим заинтересованным лицам. ТПП</t>
  </si>
  <si>
    <t>Мероприятие 3.2 Проведение семинаров</t>
  </si>
  <si>
    <t>Мероприятие 3.1 Подготовка финансового продукта от Микрокредитбанка</t>
  </si>
  <si>
    <t xml:space="preserve">Кредиты на приобретение ФЭС 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</si>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</sst>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u/>
      <sz val="11"/>
      <name val="Arial"/>
      <family val="2"/>
      <charset val="204"/>
    </font>
    <font>
      <i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justify"/>
    </xf>
    <xf numFmtId="0" fontId="3" fillId="3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164" fontId="3" fillId="0" borderId="0" xfId="0" applyNumberFormat="1" applyFont="1"/>
    <xf numFmtId="0" fontId="2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0" xfId="0" applyFont="1"/>
    <xf numFmtId="0" fontId="3" fillId="5" borderId="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70" workbookViewId="0">
      <pane ySplit="5" topLeftCell="A15" activePane="bottomLeft" state="frozen"/>
      <selection pane="bottomLeft" activeCell="E17" sqref="E17"/>
    </sheetView>
  </sheetViews>
  <sheetFormatPr defaultRowHeight="14.25" x14ac:dyDescent="0.2"/>
  <cols>
    <col min="1" max="1" width="35.85546875" style="1" customWidth="1"/>
    <col min="2" max="2" width="21.85546875" style="1" customWidth="1"/>
    <col min="3" max="4" width="9.140625" style="1"/>
    <col min="5" max="5" width="11.5703125" style="1" customWidth="1"/>
    <col min="6" max="6" width="14.28515625" style="1" customWidth="1"/>
    <col min="7" max="7" width="13.5703125" style="1" customWidth="1"/>
    <col min="8" max="8" width="17.7109375" style="1" customWidth="1"/>
    <col min="9" max="9" width="67.140625" style="1" customWidth="1"/>
    <col min="10" max="10" width="10.28515625" style="1" hidden="1" customWidth="1"/>
    <col min="11" max="11" width="15" style="1" hidden="1" customWidth="1"/>
    <col min="12" max="12" width="0.42578125" style="1" customWidth="1"/>
    <col min="13" max="16384" width="9.140625" style="1"/>
  </cols>
  <sheetData>
    <row r="1" spans="1:11" ht="15" thickBot="1" x14ac:dyDescent="0.25"/>
    <row r="2" spans="1:11" ht="15.75" thickBot="1" x14ac:dyDescent="0.3">
      <c r="A2" s="34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15" thickBot="1" x14ac:dyDescent="0.25">
      <c r="A3" s="2"/>
    </row>
    <row r="4" spans="1:11" ht="43.5" customHeight="1" x14ac:dyDescent="0.2">
      <c r="A4" s="37" t="s">
        <v>0</v>
      </c>
      <c r="B4" s="3" t="s">
        <v>10</v>
      </c>
      <c r="C4" s="37" t="s">
        <v>11</v>
      </c>
      <c r="D4" s="37" t="s">
        <v>2</v>
      </c>
      <c r="E4" s="3" t="s">
        <v>12</v>
      </c>
      <c r="F4" s="3" t="s">
        <v>4</v>
      </c>
      <c r="G4" s="3" t="s">
        <v>13</v>
      </c>
      <c r="H4" s="3" t="s">
        <v>5</v>
      </c>
      <c r="I4" s="8" t="s">
        <v>6</v>
      </c>
    </row>
    <row r="5" spans="1:11" ht="15" thickBot="1" x14ac:dyDescent="0.25">
      <c r="A5" s="38"/>
      <c r="B5" s="4" t="s">
        <v>1</v>
      </c>
      <c r="C5" s="38"/>
      <c r="D5" s="38"/>
      <c r="E5" s="4" t="s">
        <v>3</v>
      </c>
      <c r="F5" s="4" t="s">
        <v>3</v>
      </c>
      <c r="G5" s="4" t="s">
        <v>3</v>
      </c>
      <c r="H5" s="4" t="s">
        <v>3</v>
      </c>
      <c r="I5" s="9"/>
    </row>
    <row r="6" spans="1:11" ht="19.5" customHeight="1" x14ac:dyDescent="0.2">
      <c r="A6" s="39" t="s">
        <v>31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28.5" x14ac:dyDescent="0.2">
      <c r="A7" s="16" t="s">
        <v>28</v>
      </c>
      <c r="B7" s="18" t="s">
        <v>43</v>
      </c>
      <c r="C7" s="7" t="s">
        <v>16</v>
      </c>
      <c r="D7" s="7">
        <v>11</v>
      </c>
      <c r="E7" s="10">
        <f>800*3</f>
        <v>2400</v>
      </c>
      <c r="F7" s="10">
        <f>E7*D7</f>
        <v>26400</v>
      </c>
      <c r="G7" s="10">
        <v>0</v>
      </c>
      <c r="H7" s="10">
        <f>F7+G7</f>
        <v>26400</v>
      </c>
      <c r="I7" s="27" t="s">
        <v>25</v>
      </c>
    </row>
    <row r="8" spans="1:11" ht="28.5" x14ac:dyDescent="0.2">
      <c r="A8" s="11"/>
      <c r="B8" s="18" t="s">
        <v>44</v>
      </c>
      <c r="C8" s="7" t="s">
        <v>16</v>
      </c>
      <c r="D8" s="7">
        <v>4</v>
      </c>
      <c r="E8" s="10">
        <f>1300*3</f>
        <v>3900</v>
      </c>
      <c r="F8" s="10">
        <f>D8*E8</f>
        <v>15600</v>
      </c>
      <c r="G8" s="10">
        <v>0</v>
      </c>
      <c r="H8" s="10">
        <f>F8+G8</f>
        <v>15600</v>
      </c>
      <c r="I8" s="27" t="s">
        <v>30</v>
      </c>
    </row>
    <row r="9" spans="1:11" ht="28.5" x14ac:dyDescent="0.2">
      <c r="A9" s="16" t="s">
        <v>26</v>
      </c>
      <c r="B9" s="7"/>
      <c r="C9" s="7"/>
      <c r="D9" s="7"/>
      <c r="E9" s="10"/>
      <c r="F9" s="7"/>
      <c r="G9" s="10"/>
      <c r="H9" s="10"/>
      <c r="I9" s="7" t="s">
        <v>29</v>
      </c>
    </row>
    <row r="10" spans="1:11" ht="42.75" x14ac:dyDescent="0.2">
      <c r="A10" s="16" t="s">
        <v>27</v>
      </c>
      <c r="B10" s="7"/>
      <c r="C10" s="7"/>
      <c r="D10" s="7"/>
      <c r="E10" s="10"/>
      <c r="F10" s="7"/>
      <c r="G10" s="10"/>
      <c r="H10" s="10"/>
      <c r="I10" s="7" t="s">
        <v>29</v>
      </c>
    </row>
    <row r="11" spans="1:11" ht="18.75" customHeight="1" x14ac:dyDescent="0.2">
      <c r="A11" s="14" t="s">
        <v>8</v>
      </c>
      <c r="B11" s="25"/>
      <c r="C11" s="25"/>
      <c r="D11" s="25"/>
      <c r="E11" s="25"/>
      <c r="F11" s="26">
        <f>SUM(F7:F10)</f>
        <v>42000</v>
      </c>
      <c r="G11" s="26">
        <f>SUM(G7:G10)</f>
        <v>0</v>
      </c>
      <c r="H11" s="26">
        <f>SUM(H7:H10)</f>
        <v>42000</v>
      </c>
      <c r="I11" s="25"/>
    </row>
    <row r="12" spans="1:11" ht="23.25" customHeight="1" x14ac:dyDescent="0.2">
      <c r="A12" s="43" t="s">
        <v>32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1" ht="28.5" x14ac:dyDescent="0.2">
      <c r="A13" s="16" t="s">
        <v>33</v>
      </c>
      <c r="B13" s="20" t="s">
        <v>36</v>
      </c>
      <c r="C13" s="20" t="s">
        <v>34</v>
      </c>
      <c r="D13" s="21">
        <v>1</v>
      </c>
      <c r="E13" s="19"/>
      <c r="F13" s="10">
        <v>1500</v>
      </c>
      <c r="G13" s="10">
        <v>0</v>
      </c>
      <c r="H13" s="10">
        <f>F13+G13</f>
        <v>1500</v>
      </c>
      <c r="I13" s="19" t="s">
        <v>45</v>
      </c>
    </row>
    <row r="14" spans="1:11" ht="18.75" customHeight="1" thickBot="1" x14ac:dyDescent="0.25">
      <c r="A14" s="14" t="s">
        <v>22</v>
      </c>
      <c r="B14" s="25"/>
      <c r="C14" s="25"/>
      <c r="D14" s="25"/>
      <c r="E14" s="25"/>
      <c r="F14" s="26">
        <f>SUM(F13:F13)</f>
        <v>1500</v>
      </c>
      <c r="G14" s="26">
        <f>SUM(G13:G13)</f>
        <v>0</v>
      </c>
      <c r="H14" s="26">
        <f>SUM(H13:H13)</f>
        <v>1500</v>
      </c>
      <c r="I14" s="25"/>
    </row>
    <row r="15" spans="1:11" ht="27" customHeight="1" x14ac:dyDescent="0.2">
      <c r="A15" s="46" t="s">
        <v>35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</row>
    <row r="16" spans="1:11" ht="27" customHeight="1" x14ac:dyDescent="0.2">
      <c r="A16" s="16" t="s">
        <v>49</v>
      </c>
      <c r="B16" s="29" t="s">
        <v>50</v>
      </c>
      <c r="C16" s="29" t="s">
        <v>51</v>
      </c>
      <c r="D16" s="29">
        <v>10</v>
      </c>
      <c r="E16" s="30">
        <v>1500</v>
      </c>
      <c r="F16" s="10">
        <v>0</v>
      </c>
      <c r="G16" s="10">
        <f>D16*E16</f>
        <v>15000</v>
      </c>
      <c r="H16" s="10">
        <f>F16+G16</f>
        <v>15000</v>
      </c>
      <c r="I16" s="27"/>
      <c r="J16" s="49"/>
      <c r="K16" s="49"/>
    </row>
    <row r="17" spans="1:12" ht="67.5" customHeight="1" x14ac:dyDescent="0.2">
      <c r="A17" s="16" t="s">
        <v>48</v>
      </c>
      <c r="B17" s="28" t="s">
        <v>14</v>
      </c>
      <c r="C17" s="28" t="s">
        <v>16</v>
      </c>
      <c r="D17" s="28">
        <v>14</v>
      </c>
      <c r="E17" s="30">
        <v>1000</v>
      </c>
      <c r="F17" s="10">
        <v>0</v>
      </c>
      <c r="G17" s="10">
        <f>D17*E17</f>
        <v>14000</v>
      </c>
      <c r="H17" s="10">
        <f>F17+G17</f>
        <v>14000</v>
      </c>
      <c r="I17" s="27" t="s">
        <v>46</v>
      </c>
    </row>
    <row r="18" spans="1:12" ht="72.75" customHeight="1" x14ac:dyDescent="0.2">
      <c r="A18" s="15"/>
      <c r="B18" s="28" t="s">
        <v>15</v>
      </c>
      <c r="C18" s="28" t="s">
        <v>16</v>
      </c>
      <c r="D18" s="28">
        <v>1000</v>
      </c>
      <c r="E18" s="30">
        <v>4.5</v>
      </c>
      <c r="F18" s="10">
        <v>0</v>
      </c>
      <c r="G18" s="10">
        <f>D18*E18</f>
        <v>4500</v>
      </c>
      <c r="H18" s="10">
        <f>F18+G18</f>
        <v>4500</v>
      </c>
      <c r="I18" s="27" t="s">
        <v>47</v>
      </c>
    </row>
    <row r="19" spans="1:12" ht="18.75" customHeight="1" x14ac:dyDescent="0.2">
      <c r="A19" s="14" t="s">
        <v>38</v>
      </c>
      <c r="B19" s="25"/>
      <c r="C19" s="25"/>
      <c r="D19" s="25"/>
      <c r="E19" s="25"/>
      <c r="F19" s="26">
        <f>SUM(F17:F18)</f>
        <v>0</v>
      </c>
      <c r="G19" s="26">
        <f>SUM(G16:G18)</f>
        <v>33500</v>
      </c>
      <c r="H19" s="26">
        <f>SUM(H16:H18)</f>
        <v>33500</v>
      </c>
      <c r="I19" s="25"/>
    </row>
    <row r="20" spans="1:12" ht="28.5" x14ac:dyDescent="0.2">
      <c r="A20" s="42" t="s">
        <v>9</v>
      </c>
      <c r="B20" s="22" t="s">
        <v>37</v>
      </c>
      <c r="C20" s="28" t="s">
        <v>7</v>
      </c>
      <c r="D20" s="28">
        <v>6</v>
      </c>
      <c r="E20" s="10">
        <v>500</v>
      </c>
      <c r="F20" s="28">
        <v>0</v>
      </c>
      <c r="G20" s="10">
        <f>D20*E20</f>
        <v>3000</v>
      </c>
      <c r="H20" s="10">
        <f>F20+G20</f>
        <v>3000</v>
      </c>
      <c r="I20" s="13" t="s">
        <v>19</v>
      </c>
    </row>
    <row r="21" spans="1:12" ht="28.5" x14ac:dyDescent="0.2">
      <c r="A21" s="42"/>
      <c r="B21" s="23" t="s">
        <v>17</v>
      </c>
      <c r="C21" s="28" t="s">
        <v>7</v>
      </c>
      <c r="D21" s="28">
        <v>6</v>
      </c>
      <c r="E21" s="10">
        <v>400</v>
      </c>
      <c r="F21" s="28">
        <v>0</v>
      </c>
      <c r="G21" s="10">
        <f>D21*E21</f>
        <v>2400</v>
      </c>
      <c r="H21" s="10">
        <f>F21+G21</f>
        <v>2400</v>
      </c>
      <c r="I21" s="13" t="s">
        <v>20</v>
      </c>
    </row>
    <row r="22" spans="1:12" ht="42.75" x14ac:dyDescent="0.2">
      <c r="A22" s="42"/>
      <c r="B22" s="23" t="s">
        <v>18</v>
      </c>
      <c r="C22" s="28" t="s">
        <v>7</v>
      </c>
      <c r="D22" s="28">
        <v>6</v>
      </c>
      <c r="E22" s="10">
        <v>400</v>
      </c>
      <c r="F22" s="28">
        <v>0</v>
      </c>
      <c r="G22" s="10">
        <f>D22*E22</f>
        <v>2400</v>
      </c>
      <c r="H22" s="10">
        <f>F22+G22</f>
        <v>2400</v>
      </c>
      <c r="I22" s="13" t="s">
        <v>23</v>
      </c>
    </row>
    <row r="23" spans="1:12" s="5" customFormat="1" ht="16.5" customHeight="1" x14ac:dyDescent="0.25">
      <c r="A23" s="14" t="s">
        <v>39</v>
      </c>
      <c r="B23" s="25"/>
      <c r="C23" s="25"/>
      <c r="D23" s="25"/>
      <c r="E23" s="25"/>
      <c r="F23" s="26">
        <f>SUM(F20:F22)</f>
        <v>0</v>
      </c>
      <c r="G23" s="26">
        <f>SUM(G20:G22)</f>
        <v>7800</v>
      </c>
      <c r="H23" s="26">
        <f>SUM(H20:H22)</f>
        <v>7800</v>
      </c>
      <c r="I23" s="31"/>
      <c r="J23" s="32"/>
      <c r="K23" s="32"/>
    </row>
    <row r="24" spans="1:12" ht="15" x14ac:dyDescent="0.2">
      <c r="A24" s="6" t="s">
        <v>41</v>
      </c>
      <c r="B24" s="6"/>
      <c r="C24" s="6"/>
      <c r="D24" s="6"/>
      <c r="E24" s="6"/>
      <c r="F24" s="17">
        <f>F11+F14+F19+F23</f>
        <v>43500</v>
      </c>
      <c r="G24" s="17">
        <f>G11+G14+G19+G23</f>
        <v>41300</v>
      </c>
      <c r="H24" s="17">
        <f>H11+H14+H19+H23</f>
        <v>84800</v>
      </c>
      <c r="I24" s="6"/>
      <c r="J24" s="6"/>
      <c r="K24" s="6"/>
      <c r="L24" s="6"/>
    </row>
    <row r="25" spans="1:12" ht="13.5" customHeight="1" x14ac:dyDescent="0.2">
      <c r="A25" s="1" t="s">
        <v>40</v>
      </c>
      <c r="B25" s="6"/>
      <c r="C25" s="6"/>
      <c r="D25" s="6"/>
      <c r="E25" s="6"/>
      <c r="F25" s="17">
        <v>1000</v>
      </c>
      <c r="G25" s="6"/>
      <c r="H25" s="17">
        <v>1000</v>
      </c>
      <c r="I25" s="6"/>
      <c r="J25" s="6"/>
      <c r="K25" s="6"/>
      <c r="L25" s="6"/>
    </row>
    <row r="26" spans="1:12" ht="13.5" customHeight="1" x14ac:dyDescent="0.2">
      <c r="A26" s="1" t="s">
        <v>42</v>
      </c>
      <c r="B26" s="6"/>
      <c r="C26" s="6"/>
      <c r="D26" s="6"/>
      <c r="E26" s="6"/>
      <c r="F26" s="17">
        <v>2500</v>
      </c>
      <c r="G26" s="6"/>
      <c r="H26" s="17">
        <v>2500</v>
      </c>
      <c r="I26" s="6"/>
      <c r="J26" s="6"/>
      <c r="K26" s="6"/>
      <c r="L26" s="6"/>
    </row>
    <row r="27" spans="1:12" ht="15" x14ac:dyDescent="0.25">
      <c r="A27" s="12"/>
      <c r="B27" s="33" t="s">
        <v>21</v>
      </c>
      <c r="C27" s="33"/>
      <c r="D27" s="33"/>
      <c r="E27" s="33"/>
      <c r="F27" s="24">
        <f>SUM(F24:F26)</f>
        <v>47000</v>
      </c>
      <c r="G27" s="24">
        <f>SUM(G24:G26)</f>
        <v>41300</v>
      </c>
      <c r="H27" s="24">
        <f>SUM(H24:H26)</f>
        <v>88300</v>
      </c>
    </row>
  </sheetData>
  <mergeCells count="9">
    <mergeCell ref="B27:E27"/>
    <mergeCell ref="A2:K2"/>
    <mergeCell ref="D4:D5"/>
    <mergeCell ref="A6:K6"/>
    <mergeCell ref="A4:A5"/>
    <mergeCell ref="C4:C5"/>
    <mergeCell ref="A20:A22"/>
    <mergeCell ref="A12:K12"/>
    <mergeCell ref="A15:K1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44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Смета мероприятий</vt:lpstr>
      <vt:lpstr>Лист3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Alexey Volkov</cp:lastModifiedBy>
  <cp:lastPrinted>2015-08-13T06:18:43Z</cp:lastPrinted>
  <dcterms:created xsi:type="dcterms:W3CDTF">2009-10-12T16:30:59Z</dcterms:created>
  <dcterms:modified xsi:type="dcterms:W3CDTF">2016-09-09T07:28:09Z</dcterms:modified>
</cp:coreProperties>
</file>